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840" windowHeight="12570" activeTab="2"/>
  </bookViews>
  <sheets>
    <sheet name="商品" sheetId="1" r:id="rId1"/>
    <sheet name="台帳" sheetId="3" r:id="rId2"/>
    <sheet name="請求明細書" sheetId="5" r:id="rId3"/>
    <sheet name="台帳（関数あり）" sheetId="6" r:id="rId4"/>
    <sheet name="請求明細書 (関数あり)" sheetId="7" r:id="rId5"/>
  </sheets>
  <definedNames>
    <definedName name="_xlnm.Print_Area" localSheetId="2">請求明細書!$A$1:$G$48</definedName>
    <definedName name="_xlnm.Print_Area" localSheetId="4">'請求明細書 (関数あり)'!$A$1:$G$48</definedName>
  </definedNames>
  <calcPr calcId="145621" concurrentCalc="0"/>
</workbook>
</file>

<file path=xl/calcChain.xml><?xml version="1.0" encoding="utf-8"?>
<calcChain xmlns="http://schemas.openxmlformats.org/spreadsheetml/2006/main">
  <c r="E19" i="7" l="1"/>
  <c r="D19" i="7"/>
  <c r="C19" i="7"/>
  <c r="E18" i="7"/>
  <c r="D18" i="7"/>
  <c r="C18" i="7"/>
  <c r="E17" i="7"/>
  <c r="D17" i="7"/>
  <c r="C17" i="7"/>
  <c r="E16" i="7"/>
  <c r="D16" i="7"/>
  <c r="C16" i="7"/>
  <c r="E15" i="7"/>
  <c r="D15" i="7"/>
  <c r="C15" i="7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D2" i="3"/>
  <c r="F15" i="7"/>
  <c r="D3" i="3"/>
  <c r="F16" i="7"/>
  <c r="D4" i="3"/>
  <c r="F17" i="7"/>
  <c r="D5" i="3"/>
  <c r="F18" i="7"/>
  <c r="D6" i="3"/>
  <c r="F19" i="7"/>
  <c r="F20" i="7"/>
  <c r="F16" i="5"/>
  <c r="F17" i="5"/>
  <c r="F18" i="5"/>
  <c r="F19" i="5"/>
  <c r="F15" i="5"/>
  <c r="D15" i="6"/>
  <c r="F15" i="6"/>
  <c r="D14" i="6"/>
  <c r="F14" i="6"/>
  <c r="D13" i="6"/>
  <c r="F13" i="6"/>
  <c r="D12" i="6"/>
  <c r="F12" i="6"/>
  <c r="D11" i="6"/>
  <c r="F11" i="6"/>
  <c r="D10" i="6"/>
  <c r="F10" i="6"/>
  <c r="D9" i="6"/>
  <c r="F9" i="6"/>
  <c r="D8" i="6"/>
  <c r="F8" i="6"/>
  <c r="D7" i="6"/>
  <c r="F7" i="6"/>
  <c r="D6" i="6"/>
  <c r="F6" i="6"/>
  <c r="D5" i="6"/>
  <c r="F5" i="6"/>
  <c r="D4" i="6"/>
  <c r="F4" i="6"/>
  <c r="D3" i="6"/>
  <c r="F3" i="6"/>
  <c r="D2" i="6"/>
  <c r="F2" i="6"/>
  <c r="F20" i="5"/>
  <c r="D7" i="3"/>
  <c r="F7" i="3"/>
  <c r="D8" i="3"/>
  <c r="F8" i="3"/>
  <c r="D9" i="3"/>
  <c r="F9" i="3"/>
  <c r="D10" i="3"/>
  <c r="F10" i="3"/>
  <c r="D11" i="3"/>
  <c r="F11" i="3"/>
  <c r="D12" i="3"/>
  <c r="F12" i="3"/>
  <c r="D13" i="3"/>
  <c r="F13" i="3"/>
  <c r="D14" i="3"/>
  <c r="F14" i="3"/>
  <c r="D15" i="3"/>
  <c r="F15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<sst xmlns="http://schemas.openxmlformats.org/spreadsheetml/2006/main" count="95" uniqueCount="36">
  <si>
    <t>単価</t>
    <phoneticPr fontId="3"/>
  </si>
  <si>
    <t>りんご</t>
    <phoneticPr fontId="3"/>
  </si>
  <si>
    <t>みかん</t>
    <phoneticPr fontId="3"/>
  </si>
  <si>
    <t>ぶどう</t>
    <phoneticPr fontId="3"/>
  </si>
  <si>
    <t>バナナ</t>
    <phoneticPr fontId="3"/>
  </si>
  <si>
    <t>メロン</t>
    <phoneticPr fontId="3"/>
  </si>
  <si>
    <t>日付</t>
    <phoneticPr fontId="3"/>
  </si>
  <si>
    <t>単価</t>
    <phoneticPr fontId="3"/>
  </si>
  <si>
    <t>数量</t>
    <phoneticPr fontId="3"/>
  </si>
  <si>
    <t>金額</t>
    <phoneticPr fontId="3"/>
  </si>
  <si>
    <t>りんご</t>
    <phoneticPr fontId="3"/>
  </si>
  <si>
    <t>バナナ</t>
    <phoneticPr fontId="3"/>
  </si>
  <si>
    <t>メロン</t>
    <phoneticPr fontId="3"/>
  </si>
  <si>
    <t>りんご</t>
    <phoneticPr fontId="3"/>
  </si>
  <si>
    <t>ぶどう</t>
    <phoneticPr fontId="3"/>
  </si>
  <si>
    <t>会社名</t>
  </si>
  <si>
    <t>郵便番号</t>
  </si>
  <si>
    <t>電話番号:</t>
  </si>
  <si>
    <t>住所 1</t>
  </si>
  <si>
    <t>Fax:</t>
  </si>
  <si>
    <t>住所 2</t>
  </si>
  <si>
    <t>電子メール:</t>
  </si>
  <si>
    <t>明細</t>
  </si>
  <si>
    <t>明細番号:</t>
  </si>
  <si>
    <t>明細番号を入力してください</t>
  </si>
  <si>
    <t xml:space="preserve">請求先: </t>
  </si>
  <si>
    <t>名前</t>
  </si>
  <si>
    <t>日付:</t>
  </si>
  <si>
    <t>取引先 ID:</t>
  </si>
  <si>
    <t>取引先 ID を入力してください</t>
  </si>
  <si>
    <t xml:space="preserve">  合計  </t>
  </si>
  <si>
    <t>単価</t>
  </si>
  <si>
    <t>商品</t>
    <phoneticPr fontId="3"/>
  </si>
  <si>
    <t>No.</t>
    <phoneticPr fontId="3"/>
  </si>
  <si>
    <t>金額</t>
    <phoneticPr fontId="3"/>
  </si>
  <si>
    <t>数量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</si>
</sst>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8" formatCode="_(&quot;$&quot;* #,##0.00_);_(&quot;$&quot;* \(#,##0.00\);_(&quot;$&quot;* &quot;-&quot;??_);_(@_)"/>
    <numFmt numFmtId="186" formatCode="[$¥-411]#,##0_);\([$¥-411]#,##0\)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Meiryo UI"/>
      <family val="2"/>
    </font>
    <font>
      <sz val="11"/>
      <color theme="1"/>
      <name val="Meiryo UI"/>
      <family val="2"/>
    </font>
    <font>
      <sz val="10"/>
      <color theme="1"/>
      <name val="Meiryo UI"/>
      <family val="2"/>
    </font>
    <font>
      <b/>
      <sz val="10"/>
      <color indexed="55"/>
      <name val="Meiryo UI"/>
      <family val="2"/>
    </font>
    <font>
      <b/>
      <i/>
      <sz val="14"/>
      <color indexed="55"/>
      <name val="Meiryo UI"/>
      <family val="2"/>
    </font>
    <font>
      <b/>
      <sz val="10"/>
      <color theme="1"/>
      <name val="Meiryo UI"/>
      <family val="2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0" tint="-0.49998474074526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5" tint="0.59999389629810485"/>
      </patternFill>
    </fill>
    <fill>
      <patternFill patternType="solid">
        <fgColor rgb="FFFFFF00"/>
        <bgColor theme="5" tint="0.59999389629810485"/>
      </patternFill>
    </fill>
  </fills>
  <borders count="5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5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medium">
        <color theme="5"/>
      </top>
      <bottom style="thin">
        <color theme="5" tint="0.3999755851924192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2" fillId="3" borderId="0" xfId="0" applyFont="1" applyFill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/>
    <xf numFmtId="0" fontId="6" fillId="0" borderId="0" xfId="0" applyFont="1" applyAlignment="1">
      <alignment shrinkToFit="1"/>
    </xf>
    <xf numFmtId="176" fontId="6" fillId="0" borderId="0" xfId="0" applyNumberFormat="1" applyFont="1" applyAlignment="1">
      <alignment horizontal="left"/>
    </xf>
    <xf numFmtId="0" fontId="9" fillId="5" borderId="2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14" fontId="11" fillId="5" borderId="4" xfId="0" applyNumberFormat="1" applyFont="1" applyFill="1" applyBorder="1"/>
    <xf numFmtId="0" fontId="11" fillId="5" borderId="4" xfId="0" applyFont="1" applyFill="1" applyBorder="1"/>
    <xf numFmtId="0" fontId="6" fillId="6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186" fontId="6" fillId="6" borderId="3" xfId="1" applyNumberFormat="1" applyFont="1" applyFill="1" applyBorder="1" applyAlignment="1">
      <alignment wrapText="1"/>
    </xf>
    <xf numFmtId="186" fontId="10" fillId="5" borderId="1" xfId="1" applyNumberFormat="1" applyFont="1" applyFill="1" applyBorder="1" applyAlignment="1">
      <alignment horizontal="right"/>
    </xf>
    <xf numFmtId="178" fontId="10" fillId="5" borderId="4" xfId="0" applyNumberFormat="1" applyFont="1" applyFill="1" applyBorder="1" applyAlignment="1">
      <alignment horizontal="right"/>
    </xf>
    <xf numFmtId="38" fontId="2" fillId="0" borderId="0" xfId="1" applyFont="1" applyFill="1" applyAlignment="1">
      <alignment vertical="center"/>
    </xf>
    <xf numFmtId="0" fontId="6" fillId="7" borderId="2" xfId="0" applyFont="1" applyFill="1" applyBorder="1" applyAlignment="1">
      <alignment wrapText="1"/>
    </xf>
    <xf numFmtId="0" fontId="6" fillId="7" borderId="2" xfId="0" applyNumberFormat="1" applyFont="1" applyFill="1" applyBorder="1" applyAlignment="1">
      <alignment wrapText="1"/>
    </xf>
    <xf numFmtId="14" fontId="12" fillId="4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"/>
  <sheetViews>
    <sheetView workbookViewId="0">
      <selection activeCell="A2" sqref="A2"/>
    </sheetView>
  </sheetViews>
  <sheetFormatPr defaultRowHeight="14.25" x14ac:dyDescent="0.15"/>
  <cols>
    <col min="1" max="1" width="11.125" style="2" customWidth="1"/>
    <col min="2" max="16384" width="9" style="2"/>
  </cols>
  <sheetData>
    <row r="1" spans="1:2" ht="20.25" customHeight="1" x14ac:dyDescent="0.15">
      <c r="A1" s="1" t="s">
        <v>32</v>
      </c>
      <c r="B1" s="1" t="s">
        <v>0</v>
      </c>
    </row>
    <row r="2" spans="1:2" ht="20.25" customHeight="1" x14ac:dyDescent="0.15">
      <c r="A2" s="2" t="s">
        <v>1</v>
      </c>
      <c r="B2" s="3">
        <v>150</v>
      </c>
    </row>
    <row r="3" spans="1:2" ht="20.25" customHeight="1" x14ac:dyDescent="0.15">
      <c r="A3" s="2" t="s">
        <v>2</v>
      </c>
      <c r="B3" s="3">
        <v>100</v>
      </c>
    </row>
    <row r="4" spans="1:2" ht="20.25" customHeight="1" x14ac:dyDescent="0.15">
      <c r="A4" s="2" t="s">
        <v>3</v>
      </c>
      <c r="B4" s="3">
        <v>300</v>
      </c>
    </row>
    <row r="5" spans="1:2" ht="20.25" customHeight="1" x14ac:dyDescent="0.15">
      <c r="A5" s="2" t="s">
        <v>4</v>
      </c>
      <c r="B5" s="3">
        <v>100</v>
      </c>
    </row>
    <row r="6" spans="1:2" ht="20.25" customHeight="1" x14ac:dyDescent="0.15">
      <c r="A6" s="2" t="s">
        <v>5</v>
      </c>
      <c r="B6" s="3">
        <v>1000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"/>
  <sheetViews>
    <sheetView workbookViewId="0">
      <selection activeCell="A2" sqref="A2"/>
    </sheetView>
  </sheetViews>
  <sheetFormatPr defaultRowHeight="14.25" x14ac:dyDescent="0.15"/>
  <cols>
    <col min="1" max="1" width="9" style="21"/>
    <col min="2" max="2" width="9" style="2"/>
    <col min="3" max="3" width="11.125" style="2" customWidth="1"/>
    <col min="4" max="16384" width="9" style="2"/>
  </cols>
  <sheetData>
    <row r="1" spans="1:6" ht="20.25" customHeight="1" x14ac:dyDescent="0.15">
      <c r="B1" s="4" t="s">
        <v>6</v>
      </c>
      <c r="C1" s="4" t="s">
        <v>32</v>
      </c>
      <c r="D1" s="4" t="s">
        <v>7</v>
      </c>
      <c r="E1" s="4" t="s">
        <v>8</v>
      </c>
      <c r="F1" s="4" t="s">
        <v>9</v>
      </c>
    </row>
    <row r="2" spans="1:6" ht="20.25" customHeight="1" x14ac:dyDescent="0.15">
      <c r="A2" s="28"/>
      <c r="B2" s="5">
        <v>42742</v>
      </c>
      <c r="C2" s="6" t="s">
        <v>10</v>
      </c>
      <c r="D2" s="25">
        <f>VLOOKUP(台帳!$C2,商品!$A:$B,2,0)</f>
        <v>150</v>
      </c>
      <c r="E2" s="2">
        <v>2</v>
      </c>
      <c r="F2" s="3">
        <f>D2*E2</f>
        <v>300</v>
      </c>
    </row>
    <row r="3" spans="1:6" ht="20.25" customHeight="1" x14ac:dyDescent="0.15">
      <c r="A3" s="28"/>
      <c r="B3" s="5">
        <v>42742</v>
      </c>
      <c r="C3" s="6" t="s">
        <v>11</v>
      </c>
      <c r="D3" s="25">
        <f>VLOOKUP(台帳!$C3,商品!$A:$B,2,0)</f>
        <v>100</v>
      </c>
      <c r="E3" s="2">
        <v>1</v>
      </c>
      <c r="F3" s="3">
        <f t="shared" ref="F3:F7" si="0">D3*E3</f>
        <v>100</v>
      </c>
    </row>
    <row r="4" spans="1:6" ht="20.25" customHeight="1" x14ac:dyDescent="0.15">
      <c r="A4" s="28"/>
      <c r="B4" s="5">
        <v>42742</v>
      </c>
      <c r="C4" s="6" t="s">
        <v>12</v>
      </c>
      <c r="D4" s="25">
        <f>VLOOKUP(台帳!$C4,商品!$A:$B,2,0)</f>
        <v>1000</v>
      </c>
      <c r="E4" s="2">
        <v>10</v>
      </c>
      <c r="F4" s="3">
        <f t="shared" si="0"/>
        <v>10000</v>
      </c>
    </row>
    <row r="5" spans="1:6" ht="20.25" customHeight="1" x14ac:dyDescent="0.15">
      <c r="A5" s="28"/>
      <c r="B5" s="5">
        <v>42742</v>
      </c>
      <c r="C5" s="6" t="s">
        <v>13</v>
      </c>
      <c r="D5" s="25">
        <f>VLOOKUP(台帳!$C5,商品!$A:$B,2,0)</f>
        <v>150</v>
      </c>
      <c r="E5" s="2">
        <v>5</v>
      </c>
      <c r="F5" s="3">
        <f t="shared" si="0"/>
        <v>750</v>
      </c>
    </row>
    <row r="6" spans="1:6" ht="20.25" customHeight="1" x14ac:dyDescent="0.15">
      <c r="A6" s="28"/>
      <c r="B6" s="5">
        <v>42742</v>
      </c>
      <c r="C6" s="6" t="s">
        <v>14</v>
      </c>
      <c r="D6" s="25">
        <f>VLOOKUP(台帳!$C6,商品!$A:$B,2,0)</f>
        <v>300</v>
      </c>
      <c r="E6" s="2">
        <v>8</v>
      </c>
      <c r="F6" s="3">
        <f t="shared" si="0"/>
        <v>2400</v>
      </c>
    </row>
    <row r="7" spans="1:6" ht="20.25" customHeight="1" x14ac:dyDescent="0.15">
      <c r="A7" s="28"/>
      <c r="B7" s="5">
        <v>42743</v>
      </c>
      <c r="C7" s="6" t="s">
        <v>10</v>
      </c>
      <c r="D7" s="25">
        <f>VLOOKUP(台帳!$C7,商品!$A:$B,2,0)</f>
        <v>150</v>
      </c>
      <c r="E7" s="2">
        <v>10</v>
      </c>
      <c r="F7" s="3">
        <f t="shared" si="0"/>
        <v>1500</v>
      </c>
    </row>
    <row r="8" spans="1:6" ht="20.25" customHeight="1" x14ac:dyDescent="0.15">
      <c r="A8" s="28"/>
      <c r="B8" s="5">
        <v>42743</v>
      </c>
      <c r="C8" s="6" t="s">
        <v>10</v>
      </c>
      <c r="D8" s="25">
        <f>VLOOKUP(台帳!$C8,商品!$A:$B,2,0)</f>
        <v>150</v>
      </c>
      <c r="E8" s="2">
        <v>3</v>
      </c>
      <c r="F8" s="3">
        <f t="shared" ref="F8:F15" si="1">D8*E8</f>
        <v>450</v>
      </c>
    </row>
    <row r="9" spans="1:6" ht="20.25" customHeight="1" x14ac:dyDescent="0.15">
      <c r="A9" s="28"/>
      <c r="B9" s="5">
        <v>42743</v>
      </c>
      <c r="C9" s="6" t="s">
        <v>12</v>
      </c>
      <c r="D9" s="25">
        <f>VLOOKUP(台帳!$C9,商品!$A:$B,2,0)</f>
        <v>1000</v>
      </c>
      <c r="E9" s="2">
        <v>6</v>
      </c>
      <c r="F9" s="3">
        <f t="shared" si="1"/>
        <v>6000</v>
      </c>
    </row>
    <row r="10" spans="1:6" ht="20.25" customHeight="1" x14ac:dyDescent="0.15">
      <c r="A10" s="28"/>
      <c r="B10" s="5">
        <v>42743</v>
      </c>
      <c r="C10" s="6" t="s">
        <v>3</v>
      </c>
      <c r="D10" s="25">
        <f>VLOOKUP(台帳!$C10,商品!$A:$B,2,0)</f>
        <v>300</v>
      </c>
      <c r="E10" s="2">
        <v>1</v>
      </c>
      <c r="F10" s="3">
        <f t="shared" si="1"/>
        <v>300</v>
      </c>
    </row>
    <row r="11" spans="1:6" ht="20.25" customHeight="1" x14ac:dyDescent="0.15">
      <c r="A11" s="28"/>
      <c r="B11" s="5">
        <v>42743</v>
      </c>
      <c r="C11" s="6" t="s">
        <v>4</v>
      </c>
      <c r="D11" s="25">
        <f>VLOOKUP(台帳!$C11,商品!$A:$B,2,0)</f>
        <v>100</v>
      </c>
      <c r="E11" s="2">
        <v>8</v>
      </c>
      <c r="F11" s="3">
        <f t="shared" si="1"/>
        <v>800</v>
      </c>
    </row>
    <row r="12" spans="1:6" ht="20.25" customHeight="1" x14ac:dyDescent="0.15">
      <c r="A12" s="28"/>
      <c r="B12" s="5">
        <v>42744</v>
      </c>
      <c r="C12" s="6" t="s">
        <v>10</v>
      </c>
      <c r="D12" s="25">
        <f>VLOOKUP(台帳!$C12,商品!$A:$B,2,0)</f>
        <v>150</v>
      </c>
      <c r="E12" s="2">
        <v>2</v>
      </c>
      <c r="F12" s="3">
        <f t="shared" si="1"/>
        <v>300</v>
      </c>
    </row>
    <row r="13" spans="1:6" ht="20.25" customHeight="1" x14ac:dyDescent="0.15">
      <c r="A13" s="28"/>
      <c r="B13" s="5">
        <v>42744</v>
      </c>
      <c r="C13" s="6" t="s">
        <v>11</v>
      </c>
      <c r="D13" s="25">
        <f>VLOOKUP(台帳!$C13,商品!$A:$B,2,0)</f>
        <v>100</v>
      </c>
      <c r="E13" s="2">
        <v>1</v>
      </c>
      <c r="F13" s="3">
        <f t="shared" si="1"/>
        <v>100</v>
      </c>
    </row>
    <row r="14" spans="1:6" ht="20.25" customHeight="1" x14ac:dyDescent="0.15">
      <c r="A14" s="28"/>
      <c r="B14" s="5">
        <v>42744</v>
      </c>
      <c r="C14" s="6" t="s">
        <v>12</v>
      </c>
      <c r="D14" s="25">
        <f>VLOOKUP(台帳!$C14,商品!$A:$B,2,0)</f>
        <v>1000</v>
      </c>
      <c r="E14" s="2">
        <v>1</v>
      </c>
      <c r="F14" s="3">
        <f t="shared" si="1"/>
        <v>1000</v>
      </c>
    </row>
    <row r="15" spans="1:6" ht="20.25" customHeight="1" x14ac:dyDescent="0.15">
      <c r="A15" s="28"/>
      <c r="B15" s="5">
        <v>42744</v>
      </c>
      <c r="C15" s="6" t="s">
        <v>12</v>
      </c>
      <c r="D15" s="25">
        <f>VLOOKUP(台帳!$C15,商品!$A:$B,2,0)</f>
        <v>1000</v>
      </c>
      <c r="E15" s="2">
        <v>3</v>
      </c>
      <c r="F15" s="3">
        <f t="shared" si="1"/>
        <v>3000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1"/>
  <sheetViews>
    <sheetView tabSelected="1" zoomScaleNormal="100" workbookViewId="0">
      <selection activeCell="C15" sqref="C15"/>
    </sheetView>
  </sheetViews>
  <sheetFormatPr defaultRowHeight="15.75" x14ac:dyDescent="0.25"/>
  <cols>
    <col min="1" max="1" width="1.125" style="8" customWidth="1"/>
    <col min="2" max="2" width="10.75" style="8" customWidth="1"/>
    <col min="3" max="3" width="21.25" style="8" bestFit="1" customWidth="1"/>
    <col min="4" max="6" width="11.625" style="8" customWidth="1"/>
    <col min="7" max="16384" width="9" style="8"/>
  </cols>
  <sheetData>
    <row r="1" spans="2:6" ht="28.5" customHeight="1" x14ac:dyDescent="0.25">
      <c r="B1" s="7" t="s">
        <v>15</v>
      </c>
      <c r="C1" s="7"/>
      <c r="D1" s="7"/>
    </row>
    <row r="2" spans="2:6" x14ac:dyDescent="0.25">
      <c r="B2" s="9" t="s">
        <v>16</v>
      </c>
      <c r="C2" s="10"/>
      <c r="D2" s="11" t="s">
        <v>17</v>
      </c>
      <c r="F2" s="10"/>
    </row>
    <row r="3" spans="2:6" x14ac:dyDescent="0.25">
      <c r="B3" s="9" t="s">
        <v>18</v>
      </c>
      <c r="C3" s="10"/>
      <c r="D3" s="11" t="s">
        <v>19</v>
      </c>
      <c r="F3" s="10"/>
    </row>
    <row r="4" spans="2:6" x14ac:dyDescent="0.25">
      <c r="B4" s="9" t="s">
        <v>20</v>
      </c>
      <c r="C4" s="10"/>
      <c r="D4" s="11" t="s">
        <v>21</v>
      </c>
      <c r="E4" s="10"/>
      <c r="F4" s="10"/>
    </row>
    <row r="5" spans="2:6" x14ac:dyDescent="0.25">
      <c r="B5" s="10"/>
      <c r="C5" s="10"/>
      <c r="D5" s="10"/>
      <c r="E5" s="10"/>
      <c r="F5" s="10"/>
    </row>
    <row r="6" spans="2:6" ht="19.5" x14ac:dyDescent="0.3">
      <c r="B6" s="12" t="s">
        <v>22</v>
      </c>
      <c r="C6" s="10"/>
      <c r="D6" s="10"/>
      <c r="E6" s="10"/>
      <c r="F6" s="10"/>
    </row>
    <row r="7" spans="2:6" x14ac:dyDescent="0.25">
      <c r="B7" s="10"/>
      <c r="C7" s="10"/>
      <c r="D7" s="10"/>
      <c r="E7" s="10"/>
      <c r="F7" s="10"/>
    </row>
    <row r="8" spans="2:6" x14ac:dyDescent="0.25">
      <c r="B8" s="11" t="s">
        <v>23</v>
      </c>
      <c r="C8" s="13" t="s">
        <v>24</v>
      </c>
      <c r="D8" s="11" t="s">
        <v>25</v>
      </c>
      <c r="E8" s="13" t="s">
        <v>26</v>
      </c>
      <c r="F8" s="14"/>
    </row>
    <row r="9" spans="2:6" x14ac:dyDescent="0.25">
      <c r="B9" s="11" t="s">
        <v>27</v>
      </c>
      <c r="C9" s="15">
        <v>42742</v>
      </c>
      <c r="D9" s="10"/>
      <c r="E9" s="13" t="s">
        <v>15</v>
      </c>
      <c r="F9" s="14"/>
    </row>
    <row r="10" spans="2:6" x14ac:dyDescent="0.25">
      <c r="B10" s="11" t="s">
        <v>28</v>
      </c>
      <c r="C10" s="13" t="s">
        <v>29</v>
      </c>
      <c r="D10" s="10"/>
      <c r="E10" s="13" t="s">
        <v>16</v>
      </c>
      <c r="F10" s="14"/>
    </row>
    <row r="11" spans="2:6" x14ac:dyDescent="0.25">
      <c r="B11" s="10"/>
      <c r="C11" s="10"/>
      <c r="D11" s="10"/>
      <c r="E11" s="13" t="s">
        <v>18</v>
      </c>
      <c r="F11" s="14"/>
    </row>
    <row r="12" spans="2:6" x14ac:dyDescent="0.25">
      <c r="B12" s="10"/>
      <c r="C12" s="10"/>
      <c r="D12" s="10"/>
      <c r="E12" s="13" t="s">
        <v>20</v>
      </c>
      <c r="F12" s="14"/>
    </row>
    <row r="14" spans="2:6" x14ac:dyDescent="0.25">
      <c r="B14" s="16" t="s">
        <v>33</v>
      </c>
      <c r="C14" s="16" t="s">
        <v>32</v>
      </c>
      <c r="D14" s="16" t="s">
        <v>31</v>
      </c>
      <c r="E14" s="16" t="s">
        <v>35</v>
      </c>
      <c r="F14" s="17" t="s">
        <v>34</v>
      </c>
    </row>
    <row r="15" spans="2:6" x14ac:dyDescent="0.25">
      <c r="B15" s="20">
        <v>1</v>
      </c>
      <c r="C15" s="26"/>
      <c r="D15" s="26"/>
      <c r="E15" s="27"/>
      <c r="F15" s="22">
        <f>D15*E15</f>
        <v>0</v>
      </c>
    </row>
    <row r="16" spans="2:6" x14ac:dyDescent="0.25">
      <c r="B16" s="20">
        <v>2</v>
      </c>
      <c r="C16" s="26"/>
      <c r="D16" s="26"/>
      <c r="E16" s="27"/>
      <c r="F16" s="22">
        <f t="shared" ref="F16:F19" si="0">D16*E16</f>
        <v>0</v>
      </c>
    </row>
    <row r="17" spans="2:6" x14ac:dyDescent="0.25">
      <c r="B17" s="20">
        <v>3</v>
      </c>
      <c r="C17" s="26"/>
      <c r="D17" s="26"/>
      <c r="E17" s="27"/>
      <c r="F17" s="22">
        <f t="shared" si="0"/>
        <v>0</v>
      </c>
    </row>
    <row r="18" spans="2:6" x14ac:dyDescent="0.25">
      <c r="B18" s="20">
        <v>4</v>
      </c>
      <c r="C18" s="26"/>
      <c r="D18" s="26"/>
      <c r="E18" s="27"/>
      <c r="F18" s="22">
        <f t="shared" si="0"/>
        <v>0</v>
      </c>
    </row>
    <row r="19" spans="2:6" ht="16.5" thickBot="1" x14ac:dyDescent="0.3">
      <c r="B19" s="20">
        <v>5</v>
      </c>
      <c r="C19" s="26"/>
      <c r="D19" s="26"/>
      <c r="E19" s="27"/>
      <c r="F19" s="22">
        <f t="shared" si="0"/>
        <v>0</v>
      </c>
    </row>
    <row r="20" spans="2:6" x14ac:dyDescent="0.25">
      <c r="B20" s="18"/>
      <c r="C20" s="19"/>
      <c r="D20" s="19"/>
      <c r="E20" s="24" t="s">
        <v>30</v>
      </c>
      <c r="F20" s="23">
        <f>SUM(F15:F19)</f>
        <v>0</v>
      </c>
    </row>
    <row r="21" spans="2:6" x14ac:dyDescent="0.25">
      <c r="B21" s="10"/>
      <c r="C21" s="10"/>
      <c r="D21" s="10"/>
    </row>
  </sheetData>
  <phoneticPr fontId="3"/>
  <printOptions horizontalCentered="1"/>
  <pageMargins left="0.5" right="0.5" top="0.5" bottom="0.5" header="0.25" footer="0.25"/>
  <pageSetup fitToHeight="0" orientation="portrait" horizontalDpi="4294967294" r:id="rId1"/>
  <headerFooter>
    <oddHeader xml:space="preserve">&amp;L&amp;K000000
</oddHeader>
    <oddFooter>&amp;C&amp;10ページ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"/>
    </sheetView>
  </sheetViews>
  <sheetFormatPr defaultRowHeight="14.25" x14ac:dyDescent="0.15"/>
  <cols>
    <col min="1" max="2" width="9" style="2"/>
    <col min="3" max="3" width="11.125" style="2" customWidth="1"/>
    <col min="4" max="16384" width="9" style="2"/>
  </cols>
  <sheetData>
    <row r="1" spans="1:6" ht="20.25" customHeight="1" x14ac:dyDescent="0.15">
      <c r="B1" s="4" t="s">
        <v>6</v>
      </c>
      <c r="C1" s="4" t="s">
        <v>32</v>
      </c>
      <c r="D1" s="4" t="s">
        <v>0</v>
      </c>
      <c r="E1" s="4" t="s">
        <v>8</v>
      </c>
      <c r="F1" s="4" t="s">
        <v>9</v>
      </c>
    </row>
    <row r="2" spans="1:6" ht="20.25" customHeight="1" x14ac:dyDescent="0.15">
      <c r="A2" s="28" t="str">
        <f>$B2&amp;COUNTIF($B$2:$B2,$B2)</f>
        <v>427421</v>
      </c>
      <c r="B2" s="5">
        <v>42742</v>
      </c>
      <c r="C2" s="6" t="s">
        <v>10</v>
      </c>
      <c r="D2" s="25">
        <f>VLOOKUP('台帳（関数あり）'!$C2,商品!$A:$B,2,0)</f>
        <v>150</v>
      </c>
      <c r="E2" s="2">
        <v>2</v>
      </c>
      <c r="F2" s="3">
        <f>D2*E2</f>
        <v>300</v>
      </c>
    </row>
    <row r="3" spans="1:6" ht="20.25" customHeight="1" x14ac:dyDescent="0.15">
      <c r="A3" s="28" t="str">
        <f>$B3&amp;COUNTIF($B$2:$B3,$B3)</f>
        <v>427422</v>
      </c>
      <c r="B3" s="5">
        <v>42742</v>
      </c>
      <c r="C3" s="6" t="s">
        <v>11</v>
      </c>
      <c r="D3" s="25">
        <f>VLOOKUP('台帳（関数あり）'!$C3,商品!$A:$B,2,0)</f>
        <v>100</v>
      </c>
      <c r="E3" s="2">
        <v>1</v>
      </c>
      <c r="F3" s="3">
        <f t="shared" ref="F3:F15" si="0">D3*E3</f>
        <v>100</v>
      </c>
    </row>
    <row r="4" spans="1:6" ht="20.25" customHeight="1" x14ac:dyDescent="0.15">
      <c r="A4" s="28" t="str">
        <f>$B4&amp;COUNTIF($B$2:$B4,$B4)</f>
        <v>427423</v>
      </c>
      <c r="B4" s="5">
        <v>42742</v>
      </c>
      <c r="C4" s="6" t="s">
        <v>12</v>
      </c>
      <c r="D4" s="25">
        <f>VLOOKUP('台帳（関数あり）'!$C4,商品!$A:$B,2,0)</f>
        <v>1000</v>
      </c>
      <c r="E4" s="2">
        <v>10</v>
      </c>
      <c r="F4" s="3">
        <f t="shared" si="0"/>
        <v>10000</v>
      </c>
    </row>
    <row r="5" spans="1:6" ht="20.25" customHeight="1" x14ac:dyDescent="0.15">
      <c r="A5" s="28" t="str">
        <f>$B5&amp;COUNTIF($B$2:$B5,$B5)</f>
        <v>427424</v>
      </c>
      <c r="B5" s="5">
        <v>42742</v>
      </c>
      <c r="C5" s="6" t="s">
        <v>13</v>
      </c>
      <c r="D5" s="25">
        <f>VLOOKUP('台帳（関数あり）'!$C5,商品!$A:$B,2,0)</f>
        <v>150</v>
      </c>
      <c r="E5" s="2">
        <v>5</v>
      </c>
      <c r="F5" s="3">
        <f t="shared" si="0"/>
        <v>750</v>
      </c>
    </row>
    <row r="6" spans="1:6" ht="20.25" customHeight="1" x14ac:dyDescent="0.15">
      <c r="A6" s="28" t="str">
        <f>$B6&amp;COUNTIF($B$2:$B6,$B6)</f>
        <v>427425</v>
      </c>
      <c r="B6" s="5">
        <v>42742</v>
      </c>
      <c r="C6" s="6" t="s">
        <v>14</v>
      </c>
      <c r="D6" s="25">
        <f>VLOOKUP('台帳（関数あり）'!$C6,商品!$A:$B,2,0)</f>
        <v>300</v>
      </c>
      <c r="E6" s="2">
        <v>8</v>
      </c>
      <c r="F6" s="3">
        <f t="shared" si="0"/>
        <v>2400</v>
      </c>
    </row>
    <row r="7" spans="1:6" ht="20.25" customHeight="1" x14ac:dyDescent="0.15">
      <c r="A7" s="28" t="str">
        <f>$B7&amp;COUNTIF($B$2:$B7,$B7)</f>
        <v>427431</v>
      </c>
      <c r="B7" s="5">
        <v>42743</v>
      </c>
      <c r="C7" s="6" t="s">
        <v>10</v>
      </c>
      <c r="D7" s="25">
        <f>VLOOKUP('台帳（関数あり）'!$C7,商品!$A:$B,2,0)</f>
        <v>150</v>
      </c>
      <c r="E7" s="2">
        <v>10</v>
      </c>
      <c r="F7" s="3">
        <f t="shared" si="0"/>
        <v>1500</v>
      </c>
    </row>
    <row r="8" spans="1:6" ht="20.25" customHeight="1" x14ac:dyDescent="0.15">
      <c r="A8" s="28" t="str">
        <f>$B8&amp;COUNTIF($B$2:$B8,$B8)</f>
        <v>427432</v>
      </c>
      <c r="B8" s="5">
        <v>42743</v>
      </c>
      <c r="C8" s="6" t="s">
        <v>10</v>
      </c>
      <c r="D8" s="25">
        <f>VLOOKUP('台帳（関数あり）'!$C8,商品!$A:$B,2,0)</f>
        <v>150</v>
      </c>
      <c r="E8" s="2">
        <v>3</v>
      </c>
      <c r="F8" s="3">
        <f t="shared" si="0"/>
        <v>450</v>
      </c>
    </row>
    <row r="9" spans="1:6" ht="20.25" customHeight="1" x14ac:dyDescent="0.15">
      <c r="A9" s="28" t="str">
        <f>$B9&amp;COUNTIF($B$2:$B9,$B9)</f>
        <v>427433</v>
      </c>
      <c r="B9" s="5">
        <v>42743</v>
      </c>
      <c r="C9" s="6" t="s">
        <v>12</v>
      </c>
      <c r="D9" s="25">
        <f>VLOOKUP('台帳（関数あり）'!$C9,商品!$A:$B,2,0)</f>
        <v>1000</v>
      </c>
      <c r="E9" s="2">
        <v>6</v>
      </c>
      <c r="F9" s="3">
        <f t="shared" si="0"/>
        <v>6000</v>
      </c>
    </row>
    <row r="10" spans="1:6" ht="20.25" customHeight="1" x14ac:dyDescent="0.15">
      <c r="A10" s="28" t="str">
        <f>$B10&amp;COUNTIF($B$2:$B10,$B10)</f>
        <v>427434</v>
      </c>
      <c r="B10" s="5">
        <v>42743</v>
      </c>
      <c r="C10" s="6" t="s">
        <v>3</v>
      </c>
      <c r="D10" s="25">
        <f>VLOOKUP('台帳（関数あり）'!$C10,商品!$A:$B,2,0)</f>
        <v>300</v>
      </c>
      <c r="E10" s="2">
        <v>1</v>
      </c>
      <c r="F10" s="3">
        <f t="shared" si="0"/>
        <v>300</v>
      </c>
    </row>
    <row r="11" spans="1:6" ht="20.25" customHeight="1" x14ac:dyDescent="0.15">
      <c r="A11" s="28" t="str">
        <f>$B11&amp;COUNTIF($B$2:$B11,$B11)</f>
        <v>427435</v>
      </c>
      <c r="B11" s="5">
        <v>42743</v>
      </c>
      <c r="C11" s="6" t="s">
        <v>4</v>
      </c>
      <c r="D11" s="25">
        <f>VLOOKUP('台帳（関数あり）'!$C11,商品!$A:$B,2,0)</f>
        <v>100</v>
      </c>
      <c r="E11" s="2">
        <v>8</v>
      </c>
      <c r="F11" s="3">
        <f t="shared" si="0"/>
        <v>800</v>
      </c>
    </row>
    <row r="12" spans="1:6" ht="20.25" customHeight="1" x14ac:dyDescent="0.15">
      <c r="A12" s="28" t="str">
        <f>$B12&amp;COUNTIF($B$2:$B12,$B12)</f>
        <v>427441</v>
      </c>
      <c r="B12" s="5">
        <v>42744</v>
      </c>
      <c r="C12" s="6" t="s">
        <v>10</v>
      </c>
      <c r="D12" s="25">
        <f>VLOOKUP('台帳（関数あり）'!$C12,商品!$A:$B,2,0)</f>
        <v>150</v>
      </c>
      <c r="E12" s="2">
        <v>2</v>
      </c>
      <c r="F12" s="3">
        <f t="shared" si="0"/>
        <v>300</v>
      </c>
    </row>
    <row r="13" spans="1:6" ht="20.25" customHeight="1" x14ac:dyDescent="0.15">
      <c r="A13" s="28" t="str">
        <f>$B13&amp;COUNTIF($B$2:$B13,$B13)</f>
        <v>427442</v>
      </c>
      <c r="B13" s="5">
        <v>42744</v>
      </c>
      <c r="C13" s="6" t="s">
        <v>11</v>
      </c>
      <c r="D13" s="25">
        <f>VLOOKUP('台帳（関数あり）'!$C13,商品!$A:$B,2,0)</f>
        <v>100</v>
      </c>
      <c r="E13" s="2">
        <v>1</v>
      </c>
      <c r="F13" s="3">
        <f t="shared" si="0"/>
        <v>100</v>
      </c>
    </row>
    <row r="14" spans="1:6" ht="20.25" customHeight="1" x14ac:dyDescent="0.15">
      <c r="A14" s="28" t="str">
        <f>$B14&amp;COUNTIF($B$2:$B14,$B14)</f>
        <v>427443</v>
      </c>
      <c r="B14" s="5">
        <v>42744</v>
      </c>
      <c r="C14" s="6" t="s">
        <v>12</v>
      </c>
      <c r="D14" s="25">
        <f>VLOOKUP('台帳（関数あり）'!$C14,商品!$A:$B,2,0)</f>
        <v>1000</v>
      </c>
      <c r="E14" s="2">
        <v>1</v>
      </c>
      <c r="F14" s="3">
        <f t="shared" si="0"/>
        <v>1000</v>
      </c>
    </row>
    <row r="15" spans="1:6" ht="20.25" customHeight="1" x14ac:dyDescent="0.15">
      <c r="A15" s="28" t="str">
        <f>$B15&amp;COUNTIF($B$2:$B15,$B15)</f>
        <v>427444</v>
      </c>
      <c r="B15" s="5">
        <v>42744</v>
      </c>
      <c r="C15" s="6" t="s">
        <v>12</v>
      </c>
      <c r="D15" s="25">
        <f>VLOOKUP('台帳（関数あり）'!$C15,商品!$A:$B,2,0)</f>
        <v>1000</v>
      </c>
      <c r="E15" s="2">
        <v>3</v>
      </c>
      <c r="F15" s="3">
        <f t="shared" si="0"/>
        <v>3000</v>
      </c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1"/>
  <sheetViews>
    <sheetView zoomScaleNormal="100" workbookViewId="0">
      <selection activeCell="C15" sqref="C15"/>
    </sheetView>
  </sheetViews>
  <sheetFormatPr defaultRowHeight="15.75" x14ac:dyDescent="0.25"/>
  <cols>
    <col min="1" max="1" width="1.125" style="8" customWidth="1"/>
    <col min="2" max="2" width="10.75" style="8" customWidth="1"/>
    <col min="3" max="3" width="21.25" style="8" bestFit="1" customWidth="1"/>
    <col min="4" max="6" width="11.625" style="8" customWidth="1"/>
    <col min="7" max="16384" width="9" style="8"/>
  </cols>
  <sheetData>
    <row r="1" spans="2:6" ht="28.5" customHeight="1" x14ac:dyDescent="0.25">
      <c r="B1" s="7" t="s">
        <v>15</v>
      </c>
      <c r="C1" s="7"/>
      <c r="D1" s="7"/>
    </row>
    <row r="2" spans="2:6" x14ac:dyDescent="0.25">
      <c r="B2" s="9" t="s">
        <v>16</v>
      </c>
      <c r="C2" s="10"/>
      <c r="D2" s="11" t="s">
        <v>17</v>
      </c>
      <c r="F2" s="10"/>
    </row>
    <row r="3" spans="2:6" x14ac:dyDescent="0.25">
      <c r="B3" s="9" t="s">
        <v>18</v>
      </c>
      <c r="C3" s="10"/>
      <c r="D3" s="11" t="s">
        <v>19</v>
      </c>
      <c r="F3" s="10"/>
    </row>
    <row r="4" spans="2:6" x14ac:dyDescent="0.25">
      <c r="B4" s="9" t="s">
        <v>20</v>
      </c>
      <c r="C4" s="10"/>
      <c r="D4" s="11" t="s">
        <v>21</v>
      </c>
      <c r="E4" s="10"/>
      <c r="F4" s="10"/>
    </row>
    <row r="5" spans="2:6" x14ac:dyDescent="0.25">
      <c r="B5" s="10"/>
      <c r="C5" s="10"/>
      <c r="D5" s="10"/>
      <c r="E5" s="10"/>
      <c r="F5" s="10"/>
    </row>
    <row r="6" spans="2:6" ht="19.5" x14ac:dyDescent="0.3">
      <c r="B6" s="12" t="s">
        <v>22</v>
      </c>
      <c r="C6" s="10"/>
      <c r="D6" s="10"/>
      <c r="E6" s="10"/>
      <c r="F6" s="10"/>
    </row>
    <row r="7" spans="2:6" x14ac:dyDescent="0.25">
      <c r="B7" s="10"/>
      <c r="C7" s="10"/>
      <c r="D7" s="10"/>
      <c r="E7" s="10"/>
      <c r="F7" s="10"/>
    </row>
    <row r="8" spans="2:6" x14ac:dyDescent="0.25">
      <c r="B8" s="11" t="s">
        <v>23</v>
      </c>
      <c r="C8" s="13" t="s">
        <v>24</v>
      </c>
      <c r="D8" s="11" t="s">
        <v>25</v>
      </c>
      <c r="E8" s="13" t="s">
        <v>26</v>
      </c>
      <c r="F8" s="14"/>
    </row>
    <row r="9" spans="2:6" x14ac:dyDescent="0.25">
      <c r="B9" s="11" t="s">
        <v>27</v>
      </c>
      <c r="C9" s="15">
        <v>42742</v>
      </c>
      <c r="D9" s="10"/>
      <c r="E9" s="13" t="s">
        <v>15</v>
      </c>
      <c r="F9" s="14"/>
    </row>
    <row r="10" spans="2:6" x14ac:dyDescent="0.25">
      <c r="B10" s="11" t="s">
        <v>28</v>
      </c>
      <c r="C10" s="13" t="s">
        <v>29</v>
      </c>
      <c r="D10" s="10"/>
      <c r="E10" s="13" t="s">
        <v>16</v>
      </c>
      <c r="F10" s="14"/>
    </row>
    <row r="11" spans="2:6" x14ac:dyDescent="0.25">
      <c r="B11" s="10"/>
      <c r="C11" s="10"/>
      <c r="D11" s="10"/>
      <c r="E11" s="13" t="s">
        <v>18</v>
      </c>
      <c r="F11" s="14"/>
    </row>
    <row r="12" spans="2:6" x14ac:dyDescent="0.25">
      <c r="B12" s="10"/>
      <c r="C12" s="10"/>
      <c r="D12" s="10"/>
      <c r="E12" s="13" t="s">
        <v>20</v>
      </c>
      <c r="F12" s="14"/>
    </row>
    <row r="14" spans="2:6" x14ac:dyDescent="0.25">
      <c r="B14" s="16" t="s">
        <v>33</v>
      </c>
      <c r="C14" s="16" t="s">
        <v>32</v>
      </c>
      <c r="D14" s="16" t="s">
        <v>31</v>
      </c>
      <c r="E14" s="16" t="s">
        <v>35</v>
      </c>
      <c r="F14" s="17" t="s">
        <v>34</v>
      </c>
    </row>
    <row r="15" spans="2:6" x14ac:dyDescent="0.25">
      <c r="B15" s="20">
        <v>1</v>
      </c>
      <c r="C15" s="26" t="str">
        <f>VLOOKUP($C$9&amp;$B15,'台帳（関数あり）'!$A:$F,3,0)</f>
        <v>りんご</v>
      </c>
      <c r="D15" s="26">
        <f>VLOOKUP($C$9&amp;$B15,'台帳（関数あり）'!$A:$F,4,0)</f>
        <v>150</v>
      </c>
      <c r="E15" s="26">
        <f>VLOOKUP($C$9&amp;$B15,'台帳（関数あり）'!$A:$F,5,0)</f>
        <v>2</v>
      </c>
      <c r="F15" s="22">
        <f>D15*E15</f>
        <v>300</v>
      </c>
    </row>
    <row r="16" spans="2:6" x14ac:dyDescent="0.25">
      <c r="B16" s="20">
        <v>2</v>
      </c>
      <c r="C16" s="26" t="str">
        <f>VLOOKUP($C$9&amp;$B16,'台帳（関数あり）'!$A:$F,3,0)</f>
        <v>バナナ</v>
      </c>
      <c r="D16" s="26">
        <f>VLOOKUP($C$9&amp;$B16,'台帳（関数あり）'!$A:$F,4,0)</f>
        <v>100</v>
      </c>
      <c r="E16" s="26">
        <f>VLOOKUP($C$9&amp;$B16,'台帳（関数あり）'!$A:$F,5,0)</f>
        <v>1</v>
      </c>
      <c r="F16" s="22">
        <f t="shared" ref="F16:F19" si="0">D16*E16</f>
        <v>100</v>
      </c>
    </row>
    <row r="17" spans="2:6" x14ac:dyDescent="0.25">
      <c r="B17" s="20">
        <v>3</v>
      </c>
      <c r="C17" s="26" t="str">
        <f>VLOOKUP($C$9&amp;$B17,'台帳（関数あり）'!$A:$F,3,0)</f>
        <v>メロン</v>
      </c>
      <c r="D17" s="26">
        <f>VLOOKUP($C$9&amp;$B17,'台帳（関数あり）'!$A:$F,4,0)</f>
        <v>1000</v>
      </c>
      <c r="E17" s="26">
        <f>VLOOKUP($C$9&amp;$B17,'台帳（関数あり）'!$A:$F,5,0)</f>
        <v>10</v>
      </c>
      <c r="F17" s="22">
        <f t="shared" si="0"/>
        <v>10000</v>
      </c>
    </row>
    <row r="18" spans="2:6" x14ac:dyDescent="0.25">
      <c r="B18" s="20">
        <v>4</v>
      </c>
      <c r="C18" s="26" t="str">
        <f>VLOOKUP($C$9&amp;$B18,'台帳（関数あり）'!$A:$F,3,0)</f>
        <v>りんご</v>
      </c>
      <c r="D18" s="26">
        <f>VLOOKUP($C$9&amp;$B18,'台帳（関数あり）'!$A:$F,4,0)</f>
        <v>150</v>
      </c>
      <c r="E18" s="26">
        <f>VLOOKUP($C$9&amp;$B18,'台帳（関数あり）'!$A:$F,5,0)</f>
        <v>5</v>
      </c>
      <c r="F18" s="22">
        <f t="shared" si="0"/>
        <v>750</v>
      </c>
    </row>
    <row r="19" spans="2:6" ht="16.5" thickBot="1" x14ac:dyDescent="0.3">
      <c r="B19" s="20">
        <v>5</v>
      </c>
      <c r="C19" s="26" t="str">
        <f>VLOOKUP($C$9&amp;$B19,'台帳（関数あり）'!$A:$F,3,0)</f>
        <v>ぶどう</v>
      </c>
      <c r="D19" s="26">
        <f>VLOOKUP($C$9&amp;$B19,'台帳（関数あり）'!$A:$F,4,0)</f>
        <v>300</v>
      </c>
      <c r="E19" s="26">
        <f>VLOOKUP($C$9&amp;$B19,'台帳（関数あり）'!$A:$F,5,0)</f>
        <v>8</v>
      </c>
      <c r="F19" s="22">
        <f t="shared" si="0"/>
        <v>2400</v>
      </c>
    </row>
    <row r="20" spans="2:6" x14ac:dyDescent="0.25">
      <c r="B20" s="18"/>
      <c r="C20" s="19"/>
      <c r="D20" s="19"/>
      <c r="E20" s="24" t="s">
        <v>30</v>
      </c>
      <c r="F20" s="23">
        <f>SUM(F15:F19)</f>
        <v>13550</v>
      </c>
    </row>
    <row r="21" spans="2:6" x14ac:dyDescent="0.25">
      <c r="B21" s="10"/>
      <c r="C21" s="10"/>
      <c r="D21" s="10"/>
    </row>
  </sheetData>
  <phoneticPr fontId="3"/>
  <printOptions horizontalCentered="1"/>
  <pageMargins left="0.5" right="0.5" top="0.5" bottom="0.5" header="0.25" footer="0.25"/>
  <pageSetup fitToHeight="0" orientation="portrait" horizontalDpi="4294967294" r:id="rId1"/>
  <headerFooter>
    <oddHeader xml:space="preserve">&amp;L&amp;K000000
</oddHeader>
    <oddFooter>&amp;C&amp;10ページ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商品</vt:lpstr>
      <vt:lpstr>台帳</vt:lpstr>
      <vt:lpstr>請求明細書</vt:lpstr>
      <vt:lpstr>台帳（関数あり）</vt:lpstr>
      <vt:lpstr>請求明細書 (関数あり)</vt:lpstr>
      <vt:lpstr>請求明細書!Print_Area</vt:lpstr>
      <vt:lpstr>'請求明細書 (関数あり)'!Print_Area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森田貢士</dc:creator>
  <cp:lastModifiedBy>森田貢士</cp:lastModifiedBy>
  <dcterms:created xsi:type="dcterms:W3CDTF">2017-01-07T03:35:53Z</dcterms:created>
  <dcterms:modified xsi:type="dcterms:W3CDTF">2017-01-26T07:04:27Z</dcterms:modified>
</cp:coreProperties>
</file>